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Feuil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<sst xmlns="http://schemas.openxmlformats.org/spreadsheetml/2006/main" count="61" uniqueCount="52">
  <si>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r>
      <t>44</t>
    </r>
    <r>
      <rPr>
        <vertAlign val="superscript"/>
        <sz val="18"/>
        <color indexed="8"/>
        <rFont val="Calibri"/>
        <family val="2"/>
      </rPr>
      <t>ème</t>
    </r>
    <r>
      <rPr>
        <sz val="18"/>
        <color indexed="8"/>
        <rFont val="Calibri"/>
        <family val="2"/>
      </rPr>
      <t xml:space="preserve"> COUPE DE SKI ATSCAF - MERIBEL  2024</t>
    </r>
  </si>
  <si>
    <t>Classement combiné Alpin Nordique Individuel</t>
  </si>
  <si>
    <t>DAME</t>
  </si>
  <si>
    <t>Clt</t>
  </si>
  <si>
    <t>Nom et prénom</t>
  </si>
  <si>
    <t>Asso</t>
  </si>
  <si>
    <t>Pts géant</t>
  </si>
  <si>
    <t>Pts slalom</t>
  </si>
  <si>
    <t>Pts total</t>
  </si>
  <si>
    <t>Clt Alpin</t>
  </si>
  <si>
    <t>Clt Nord.</t>
  </si>
  <si>
    <t>Clt Total</t>
  </si>
  <si>
    <t>GINDRE CORINNE</t>
  </si>
  <si>
    <t>TOST ISABELLE</t>
  </si>
  <si>
    <t>THABUIS SOPHIE</t>
  </si>
  <si>
    <t>GROSSKOPF SANDRINE</t>
  </si>
  <si>
    <t>BROQUET FABIENNE</t>
  </si>
  <si>
    <t>JEANROY-VERNIER CATHERINE</t>
  </si>
  <si>
    <t>HERBERT ISABELLE</t>
  </si>
  <si>
    <t>HOMMET VALÉRIE</t>
  </si>
  <si>
    <t>LAMBOLEY-TUDELA TIFFANY</t>
  </si>
  <si>
    <t>VIOLET LAURENCE</t>
  </si>
  <si>
    <t>ROCHE SOPHIE</t>
  </si>
  <si>
    <t>HAMELIN FRANÇOISE</t>
  </si>
  <si>
    <t>HOMME</t>
  </si>
  <si>
    <t>ANTONY XAVIER</t>
  </si>
  <si>
    <t>OLAGNON OLIVIER</t>
  </si>
  <si>
    <t>MAIRE FLORENT</t>
  </si>
  <si>
    <t>GUIDEZ JÉRÉMIE</t>
  </si>
  <si>
    <t>PERREAL OLIVIER</t>
  </si>
  <si>
    <t>WEBER PASCAL</t>
  </si>
  <si>
    <t>FAYOLLE BRUNO</t>
  </si>
  <si>
    <t>BATTAILLEUR DAVID</t>
  </si>
  <si>
    <t>BOHORQUEZ FRÉDÉRIC</t>
  </si>
  <si>
    <t>LABEGUERIE DIDIER</t>
  </si>
  <si>
    <t>ROBERT QUENTIN</t>
  </si>
  <si>
    <t>RASQUIN THIERRY</t>
  </si>
  <si>
    <t>GUILLAUME DENIS</t>
  </si>
  <si>
    <t>CROQUELOIS CHARLES</t>
  </si>
  <si>
    <t>BERNARDOT STÉPHANE</t>
  </si>
  <si>
    <t>LAMBOLEY RÉMY</t>
  </si>
  <si>
    <t>COLLET OLIVIER</t>
  </si>
  <si>
    <t>THIETRY FRANÇOIS</t>
  </si>
  <si>
    <t>BLANC YVES</t>
  </si>
  <si>
    <t>CHAPON FRANCK</t>
  </si>
  <si>
    <t>LAHALLE LYSIAN</t>
  </si>
  <si>
    <t>VINCENT GILLES</t>
  </si>
  <si>
    <t>BLANC CHARLES-PHILIPPE</t>
  </si>
  <si>
    <t>LALANNE PIERRE</t>
  </si>
  <si>
    <t>LAMBOLEY VALÉRY</t>
  </si>
  <si>
    <t>RUFFIE CHRISTIAN</t>
  </si>
  <si>
    <t>DRIEUX FRANÇOIS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</si>
</sst>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#\ 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vertAlign val="superscript"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B8BFF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2" borderId="0" xfId="0" applyFont="1" applyFill="1"/>
    <xf numFmtId="0" fontId="0" fillId="3" borderId="1" xfId="0" applyFill="1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i\2024\Excel\0%20-%20Calculs%20classements\2%20-%202024\ski%202024%20calculs%20classements%2011%20janvi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 ESF Géant indiv"/>
      <sheetName val="02 - ESF Slalom Indiv"/>
      <sheetName val="Clts Alpin Dame"/>
      <sheetName val="Feuil1"/>
      <sheetName val="Clts Alpin Homme"/>
      <sheetName val="Resultats Alpin-Nord. Indiv D"/>
      <sheetName val="Resultats Alpin-Nord. Indiv H"/>
      <sheetName val="03 - ESF Fond Indiv"/>
      <sheetName val="Prepa equipe slalom geant"/>
      <sheetName val="Alpin par équipe"/>
      <sheetName val="Alpin Nord. H et D"/>
      <sheetName val="Alpin-Nordique Equipe"/>
      <sheetName val="Parallele"/>
      <sheetName val="Biathlon"/>
      <sheetName val="Table ATSCAF"/>
      <sheetName val="Noms competiteurs"/>
      <sheetName val="Tableau vierge D Alpin Nord"/>
      <sheetName val="Tableau vierge H Alpin No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BATTAILLEUR Sandrine</v>
          </cell>
          <cell r="B1">
            <v>7401</v>
          </cell>
          <cell r="D1" t="str">
            <v>ANTONY Xavier</v>
          </cell>
          <cell r="E1">
            <v>3900</v>
          </cell>
        </row>
        <row r="2">
          <cell r="A2" t="str">
            <v>BENOIT Delphine</v>
          </cell>
          <cell r="B2">
            <v>600</v>
          </cell>
          <cell r="D2" t="str">
            <v>BATTAILLEUR David</v>
          </cell>
          <cell r="E2">
            <v>9908</v>
          </cell>
        </row>
        <row r="3">
          <cell r="A3" t="str">
            <v>BISSON Camille</v>
          </cell>
          <cell r="B3">
            <v>6900</v>
          </cell>
          <cell r="D3" t="str">
            <v>BERGH Aurélien</v>
          </cell>
          <cell r="E3">
            <v>800</v>
          </cell>
        </row>
        <row r="4">
          <cell r="A4" t="str">
            <v>BISSON-HAMELIN Françoise</v>
          </cell>
          <cell r="B4">
            <v>6900</v>
          </cell>
          <cell r="D4" t="str">
            <v>BERNARDOT Stéphane</v>
          </cell>
          <cell r="E4">
            <v>6900</v>
          </cell>
        </row>
        <row r="5">
          <cell r="A5" t="str">
            <v>BROQUET Fabienne</v>
          </cell>
          <cell r="B5">
            <v>6900</v>
          </cell>
          <cell r="D5" t="str">
            <v>BESCHET Joseph</v>
          </cell>
          <cell r="E5">
            <v>7400</v>
          </cell>
        </row>
        <row r="6">
          <cell r="A6" t="str">
            <v>CATELAND Coralie</v>
          </cell>
          <cell r="B6">
            <v>9908</v>
          </cell>
          <cell r="D6" t="str">
            <v>BLANC Charles-Philippe</v>
          </cell>
          <cell r="E6">
            <v>800</v>
          </cell>
        </row>
        <row r="7">
          <cell r="A7" t="str">
            <v>CERUTTI Emilie</v>
          </cell>
          <cell r="B7">
            <v>3900</v>
          </cell>
          <cell r="D7" t="str">
            <v>BLANC Yves</v>
          </cell>
          <cell r="E7">
            <v>3900</v>
          </cell>
        </row>
        <row r="8">
          <cell r="A8" t="str">
            <v>CHAUMET Michele</v>
          </cell>
          <cell r="B8">
            <v>1600</v>
          </cell>
          <cell r="D8" t="str">
            <v>BOHORQUEZ Frédéric</v>
          </cell>
          <cell r="E8">
            <v>7401</v>
          </cell>
        </row>
        <row r="9">
          <cell r="A9" t="str">
            <v>COLLIN Brigitte</v>
          </cell>
          <cell r="B9">
            <v>3400</v>
          </cell>
          <cell r="D9" t="str">
            <v>BOUVIER Olivier</v>
          </cell>
          <cell r="E9">
            <v>7401</v>
          </cell>
        </row>
        <row r="10">
          <cell r="A10" t="str">
            <v>COURTY Cécile</v>
          </cell>
          <cell r="B10">
            <v>4200</v>
          </cell>
          <cell r="D10" t="str">
            <v>BRECHETEAU Didier</v>
          </cell>
          <cell r="E10">
            <v>4900</v>
          </cell>
        </row>
        <row r="11">
          <cell r="A11" t="str">
            <v>FALIGUERHO Adeline</v>
          </cell>
          <cell r="B11">
            <v>9908</v>
          </cell>
          <cell r="D11" t="str">
            <v>BURNOG Julien</v>
          </cell>
          <cell r="E11">
            <v>7500</v>
          </cell>
        </row>
        <row r="12">
          <cell r="A12" t="str">
            <v>GINDRE Corinne</v>
          </cell>
          <cell r="B12">
            <v>3900</v>
          </cell>
          <cell r="D12" t="str">
            <v>CAMBOT Patrick</v>
          </cell>
          <cell r="E12">
            <v>1700</v>
          </cell>
        </row>
        <row r="13">
          <cell r="A13" t="str">
            <v>GROSSKOPF Sandrine</v>
          </cell>
          <cell r="B13">
            <v>7400</v>
          </cell>
          <cell r="D13" t="str">
            <v>CHABEAUDIE Didier</v>
          </cell>
          <cell r="E13">
            <v>2400</v>
          </cell>
        </row>
        <row r="14">
          <cell r="A14" t="str">
            <v>HERBERT Isabelle</v>
          </cell>
          <cell r="B14">
            <v>7000</v>
          </cell>
          <cell r="D14" t="str">
            <v>CHAPAT Jean-Pascal</v>
          </cell>
          <cell r="E14">
            <v>9908</v>
          </cell>
        </row>
        <row r="15">
          <cell r="A15" t="str">
            <v>HOMMET Valérie</v>
          </cell>
          <cell r="B15">
            <v>2500</v>
          </cell>
          <cell r="D15" t="str">
            <v>CHAPON Franck</v>
          </cell>
          <cell r="E15">
            <v>6900</v>
          </cell>
        </row>
        <row r="16">
          <cell r="A16" t="str">
            <v>HUGUIN Isabelle</v>
          </cell>
          <cell r="B16">
            <v>2500</v>
          </cell>
          <cell r="D16" t="str">
            <v>CHAPON Hervé</v>
          </cell>
          <cell r="E16">
            <v>5600</v>
          </cell>
        </row>
        <row r="17">
          <cell r="A17" t="str">
            <v>JEANROY-VERNIER Catherine</v>
          </cell>
          <cell r="B17">
            <v>7000</v>
          </cell>
          <cell r="D17" t="str">
            <v>CHARBONNEAU Thierry</v>
          </cell>
          <cell r="E17">
            <v>7500</v>
          </cell>
        </row>
        <row r="18">
          <cell r="A18" t="str">
            <v>LAMBOLEY-TULEDA Tiffany</v>
          </cell>
          <cell r="B18">
            <v>3400</v>
          </cell>
          <cell r="D18" t="str">
            <v>COLLET Olivier</v>
          </cell>
          <cell r="E18">
            <v>2500</v>
          </cell>
        </row>
        <row r="19">
          <cell r="A19" t="str">
            <v>LE NOTRE Madeleine</v>
          </cell>
          <cell r="B19">
            <v>2200</v>
          </cell>
          <cell r="D19" t="str">
            <v>CROQUELOIS Charles</v>
          </cell>
          <cell r="E19">
            <v>7400</v>
          </cell>
        </row>
        <row r="20">
          <cell r="A20" t="str">
            <v>OFFENSTEIN Martine</v>
          </cell>
          <cell r="B20">
            <v>3800</v>
          </cell>
          <cell r="D20" t="str">
            <v>DIVOUS Eric</v>
          </cell>
          <cell r="E20">
            <v>7000</v>
          </cell>
        </row>
        <row r="21">
          <cell r="A21" t="str">
            <v>OLAGNON Laurence</v>
          </cell>
          <cell r="B21">
            <v>6900</v>
          </cell>
          <cell r="D21" t="str">
            <v>DRIEUX François</v>
          </cell>
          <cell r="E21">
            <v>6200</v>
          </cell>
        </row>
        <row r="22">
          <cell r="A22" t="str">
            <v>RINALDI Marguerite</v>
          </cell>
          <cell r="B22">
            <v>3900</v>
          </cell>
          <cell r="D22" t="str">
            <v>ESQUIRO Michel</v>
          </cell>
          <cell r="E22">
            <v>3200</v>
          </cell>
        </row>
        <row r="23">
          <cell r="A23" t="str">
            <v>DIEU-ROCHE Sophie</v>
          </cell>
          <cell r="B23">
            <v>7500</v>
          </cell>
          <cell r="D23" t="str">
            <v>FABRYCZNY Laurent</v>
          </cell>
          <cell r="E23">
            <v>6201</v>
          </cell>
        </row>
        <row r="24">
          <cell r="A24" t="str">
            <v>SANTOS Elsa</v>
          </cell>
          <cell r="B24">
            <v>4200</v>
          </cell>
          <cell r="D24" t="str">
            <v>FAYOLLE Bruno</v>
          </cell>
          <cell r="E24">
            <v>3100</v>
          </cell>
        </row>
        <row r="25">
          <cell r="A25" t="str">
            <v>SIMON Christine</v>
          </cell>
          <cell r="B25">
            <v>800</v>
          </cell>
          <cell r="D25" t="str">
            <v>FUSIER Stéphane</v>
          </cell>
          <cell r="E25">
            <v>9980</v>
          </cell>
        </row>
        <row r="26">
          <cell r="A26" t="str">
            <v>THABUIS Sophie</v>
          </cell>
          <cell r="B26">
            <v>3800</v>
          </cell>
          <cell r="D26" t="str">
            <v>GRANDJEAN Jean-Philippe</v>
          </cell>
          <cell r="E26">
            <v>9908</v>
          </cell>
        </row>
        <row r="27">
          <cell r="A27" t="str">
            <v>TOST Isabelle</v>
          </cell>
          <cell r="B27">
            <v>7401</v>
          </cell>
          <cell r="D27" t="str">
            <v>GROSSKOPF Emmanuel</v>
          </cell>
          <cell r="E27">
            <v>7400</v>
          </cell>
        </row>
        <row r="28">
          <cell r="A28" t="str">
            <v>VIOLET Laurence</v>
          </cell>
          <cell r="B28">
            <v>2100</v>
          </cell>
          <cell r="D28" t="str">
            <v>GUIDEZ Jérémie</v>
          </cell>
          <cell r="E28">
            <v>9908</v>
          </cell>
        </row>
        <row r="29">
          <cell r="D29" t="str">
            <v>GUILLAUME Denis</v>
          </cell>
          <cell r="E29">
            <v>7000</v>
          </cell>
        </row>
        <row r="30">
          <cell r="D30" t="str">
            <v>JAMES-FARGES Régis</v>
          </cell>
          <cell r="E30">
            <v>2400</v>
          </cell>
        </row>
        <row r="31">
          <cell r="D31" t="str">
            <v>LABEGUERIE Didier</v>
          </cell>
          <cell r="E31">
            <v>6401</v>
          </cell>
        </row>
        <row r="32">
          <cell r="D32" t="str">
            <v>LAHALLE Lysian</v>
          </cell>
          <cell r="E32">
            <v>4200</v>
          </cell>
        </row>
        <row r="33">
          <cell r="D33" t="str">
            <v>LALANNE Pierre</v>
          </cell>
          <cell r="E33">
            <v>6401</v>
          </cell>
        </row>
        <row r="34">
          <cell r="D34" t="str">
            <v>LAMBOLEY Rémy</v>
          </cell>
          <cell r="E34">
            <v>3400</v>
          </cell>
        </row>
        <row r="35">
          <cell r="D35" t="str">
            <v>LAMBOLEY Valéry</v>
          </cell>
          <cell r="E35">
            <v>3400</v>
          </cell>
        </row>
        <row r="36">
          <cell r="D36" t="str">
            <v>LAPRAYE Eric</v>
          </cell>
          <cell r="E36">
            <v>9908</v>
          </cell>
        </row>
        <row r="37">
          <cell r="D37" t="str">
            <v>LE LOHER Christian</v>
          </cell>
          <cell r="E37">
            <v>3800</v>
          </cell>
        </row>
        <row r="38">
          <cell r="D38" t="str">
            <v>LUTRAND Clément</v>
          </cell>
          <cell r="E38">
            <v>3100</v>
          </cell>
        </row>
        <row r="39">
          <cell r="D39" t="str">
            <v>MAIRE Florent</v>
          </cell>
          <cell r="E39">
            <v>2500</v>
          </cell>
        </row>
        <row r="40">
          <cell r="D40" t="str">
            <v>OLAGNON Olivier</v>
          </cell>
          <cell r="E40">
            <v>6900</v>
          </cell>
        </row>
        <row r="41">
          <cell r="D41" t="str">
            <v>PERREAL Olivier</v>
          </cell>
          <cell r="E41">
            <v>7401</v>
          </cell>
        </row>
        <row r="42">
          <cell r="D42" t="str">
            <v>PERROY Philippe</v>
          </cell>
          <cell r="E42">
            <v>1600</v>
          </cell>
        </row>
        <row r="43">
          <cell r="D43" t="str">
            <v>PLASSARD Xavier</v>
          </cell>
          <cell r="E43">
            <v>7500</v>
          </cell>
        </row>
        <row r="44">
          <cell r="D44" t="str">
            <v>RAMAS Olivier</v>
          </cell>
          <cell r="E44">
            <v>4200</v>
          </cell>
        </row>
        <row r="45">
          <cell r="D45" t="str">
            <v>RASQUIN Thierry</v>
          </cell>
          <cell r="E45">
            <v>6401</v>
          </cell>
        </row>
        <row r="46">
          <cell r="D46" t="str">
            <v>ROBERT Quentin</v>
          </cell>
          <cell r="E46">
            <v>7500</v>
          </cell>
        </row>
        <row r="47">
          <cell r="D47" t="str">
            <v>ROUX Patrick</v>
          </cell>
          <cell r="E47">
            <v>7500</v>
          </cell>
        </row>
        <row r="48">
          <cell r="D48" t="str">
            <v>THIETRY François</v>
          </cell>
          <cell r="E48">
            <v>7000</v>
          </cell>
        </row>
        <row r="49">
          <cell r="D49" t="str">
            <v>TRUET Stéphane</v>
          </cell>
          <cell r="E49">
            <v>7500</v>
          </cell>
        </row>
        <row r="50">
          <cell r="D50" t="str">
            <v>VIGIER Jean</v>
          </cell>
          <cell r="E50">
            <v>800</v>
          </cell>
        </row>
        <row r="51">
          <cell r="D51" t="str">
            <v>VINCENT Gilles</v>
          </cell>
          <cell r="E51">
            <v>2500</v>
          </cell>
        </row>
        <row r="52">
          <cell r="D52" t="str">
            <v>WEBER Pascal</v>
          </cell>
          <cell r="E52">
            <v>6900</v>
          </cell>
        </row>
        <row r="53">
          <cell r="D53" t="str">
            <v>RUFFIE Christian</v>
          </cell>
          <cell r="E53">
            <v>1400</v>
          </cell>
        </row>
        <row r="54">
          <cell r="D54" t="str">
            <v>BETH Sébastien</v>
          </cell>
          <cell r="E54">
            <v>1400</v>
          </cell>
        </row>
        <row r="55">
          <cell r="D55" t="str">
            <v>SCHILLING Maxime</v>
          </cell>
          <cell r="E55">
            <v>1400</v>
          </cell>
        </row>
        <row r="56">
          <cell r="D56" t="str">
            <v>BERNARD Florian</v>
          </cell>
          <cell r="E56">
            <v>1400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FF472-DFDF-49DF-869D-330C3632E7FB}">
  <dimension ref="A4:I51"/>
  <sheetViews>
    <sheetView tabSelected="1" workbookViewId="0" topLeftCell="A4">
      <selection activeCell="A5" sqref="A5:I5"/>
    </sheetView>
  </sheetViews>
  <sheetFormatPr defaultColWidth="11.421875" defaultRowHeight="15"/>
  <cols>
    <col min="1" max="1" width="8.140625" style="5" bestFit="1" customWidth="1"/>
    <col min="2" max="2" width="28.00390625" style="0" bestFit="1" customWidth="1"/>
    <col min="3" max="3" width="5.421875" style="0" bestFit="1" customWidth="1"/>
    <col min="4" max="4" width="9.140625" style="0" bestFit="1" customWidth="1"/>
    <col min="5" max="5" width="10.00390625" style="0" bestFit="1" customWidth="1"/>
    <col min="6" max="6" width="8.28125" style="0" bestFit="1" customWidth="1"/>
    <col min="7" max="7" width="8.57421875" style="0" bestFit="1" customWidth="1"/>
    <col min="8" max="8" width="8.8515625" style="0" bestFit="1" customWidth="1"/>
    <col min="9" max="9" width="8.28125" style="0" bestFit="1" customWidth="1"/>
  </cols>
  <sheetData>
    <row r="4" spans="1:9" ht="26.25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18.7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18.75">
      <c r="A6" s="17"/>
      <c r="B6" s="3"/>
      <c r="C6" s="4"/>
      <c r="H6" s="5"/>
      <c r="I6" s="5"/>
    </row>
    <row r="7" spans="1:9" ht="19.5" thickBot="1">
      <c r="A7" s="18" t="s">
        <v>2</v>
      </c>
      <c r="B7" s="6"/>
      <c r="C7" s="4"/>
      <c r="H7" s="5"/>
      <c r="I7" s="5"/>
    </row>
    <row r="8" spans="1:9" ht="15.75" thickBot="1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</row>
    <row r="9" spans="1:9" ht="15.75" thickBot="1">
      <c r="A9" s="11">
        <v>1</v>
      </c>
      <c r="B9" s="8" t="s">
        <v>12</v>
      </c>
      <c r="C9" s="9">
        <f>LOOKUP(B9,'[1]Noms competiteurs'!$A$1:$A$101,'[1]Noms competiteurs'!$B$1:$B$101)</f>
        <v>3900</v>
      </c>
      <c r="D9" s="8">
        <v>81.63</v>
      </c>
      <c r="E9" s="10">
        <v>147.37</v>
      </c>
      <c r="F9" s="10">
        <v>229</v>
      </c>
      <c r="G9" s="11">
        <v>2</v>
      </c>
      <c r="H9" s="12">
        <v>4</v>
      </c>
      <c r="I9" s="12">
        <f aca="true" t="shared" si="0" ref="I9:I20">SUM(G9:H9)</f>
        <v>6</v>
      </c>
    </row>
    <row r="10" spans="1:9" ht="15.75" thickBot="1">
      <c r="A10" s="11">
        <v>2</v>
      </c>
      <c r="B10" s="8" t="s">
        <v>13</v>
      </c>
      <c r="C10" s="9">
        <f>LOOKUP(B10,'[1]Noms competiteurs'!$A$1:$A$101,'[1]Noms competiteurs'!$B$1:$B$101)</f>
        <v>7401</v>
      </c>
      <c r="D10" s="8">
        <v>94.91</v>
      </c>
      <c r="E10" s="10">
        <v>217.7</v>
      </c>
      <c r="F10" s="10">
        <v>312.61</v>
      </c>
      <c r="G10" s="11">
        <v>3</v>
      </c>
      <c r="H10" s="12">
        <v>3</v>
      </c>
      <c r="I10" s="12">
        <f t="shared" si="0"/>
        <v>6</v>
      </c>
    </row>
    <row r="11" spans="1:9" ht="15.75" thickBot="1">
      <c r="A11" s="11">
        <v>3</v>
      </c>
      <c r="B11" s="8" t="s">
        <v>14</v>
      </c>
      <c r="C11" s="9">
        <f>LOOKUP(B11,'[1]Noms competiteurs'!$A$1:$A$101,'[1]Noms competiteurs'!$B$1:$B$101)</f>
        <v>3800</v>
      </c>
      <c r="D11" s="8">
        <v>69.82</v>
      </c>
      <c r="E11" s="10">
        <v>122.5</v>
      </c>
      <c r="F11" s="10">
        <v>192.32</v>
      </c>
      <c r="G11" s="11">
        <v>1</v>
      </c>
      <c r="H11" s="12">
        <v>6</v>
      </c>
      <c r="I11" s="12">
        <f t="shared" si="0"/>
        <v>7</v>
      </c>
    </row>
    <row r="12" spans="1:9" ht="15.75" thickBot="1">
      <c r="A12" s="11">
        <v>4</v>
      </c>
      <c r="B12" s="8" t="s">
        <v>15</v>
      </c>
      <c r="C12" s="9">
        <f>LOOKUP(B12,'[1]Noms competiteurs'!$A$1:$A$101,'[1]Noms competiteurs'!$B$1:$B$101)</f>
        <v>7400</v>
      </c>
      <c r="D12" s="8">
        <v>160.42</v>
      </c>
      <c r="E12" s="10">
        <v>171.83</v>
      </c>
      <c r="F12" s="10">
        <v>332.25</v>
      </c>
      <c r="G12" s="11">
        <v>4</v>
      </c>
      <c r="H12" s="12">
        <v>10</v>
      </c>
      <c r="I12" s="12">
        <f t="shared" si="0"/>
        <v>14</v>
      </c>
    </row>
    <row r="13" spans="1:9" ht="15.75" thickBot="1">
      <c r="A13" s="11">
        <v>5</v>
      </c>
      <c r="B13" s="8" t="s">
        <v>16</v>
      </c>
      <c r="C13" s="9">
        <f>LOOKUP(B13,'[1]Noms competiteurs'!$A$1:$A$101,'[1]Noms competiteurs'!$B$1:$B$101)</f>
        <v>6900</v>
      </c>
      <c r="D13" s="8">
        <v>24.18</v>
      </c>
      <c r="E13" s="10">
        <v>393.69</v>
      </c>
      <c r="F13" s="10">
        <v>417.87</v>
      </c>
      <c r="G13" s="11">
        <v>7</v>
      </c>
      <c r="H13" s="12">
        <v>8</v>
      </c>
      <c r="I13" s="12">
        <f t="shared" si="0"/>
        <v>15</v>
      </c>
    </row>
    <row r="14" spans="1:9" ht="15.75" thickBot="1">
      <c r="A14" s="11">
        <v>6</v>
      </c>
      <c r="B14" s="8" t="s">
        <v>17</v>
      </c>
      <c r="C14" s="9">
        <f>LOOKUP(B14,'[1]Noms competiteurs'!$A$1:$A$101,'[1]Noms competiteurs'!$B$1:$B$101)</f>
        <v>7000</v>
      </c>
      <c r="D14" s="8">
        <v>152.82</v>
      </c>
      <c r="E14" s="10">
        <v>357.05</v>
      </c>
      <c r="F14" s="10">
        <v>509.87</v>
      </c>
      <c r="G14" s="11">
        <v>9</v>
      </c>
      <c r="H14" s="12">
        <v>7</v>
      </c>
      <c r="I14" s="12">
        <f t="shared" si="0"/>
        <v>16</v>
      </c>
    </row>
    <row r="15" spans="1:9" ht="15.75" thickBot="1">
      <c r="A15" s="11">
        <v>7</v>
      </c>
      <c r="B15" s="8" t="s">
        <v>18</v>
      </c>
      <c r="C15" s="9">
        <f>LOOKUP(B15,'[1]Noms competiteurs'!$A$1:$A$101,'[1]Noms competiteurs'!$B$1:$B$101)</f>
        <v>7000</v>
      </c>
      <c r="D15" s="8">
        <v>128.63</v>
      </c>
      <c r="E15" s="10">
        <v>209.79</v>
      </c>
      <c r="F15" s="10">
        <v>338.41999999999996</v>
      </c>
      <c r="G15" s="11">
        <v>5</v>
      </c>
      <c r="H15" s="12">
        <v>13</v>
      </c>
      <c r="I15" s="12">
        <f t="shared" si="0"/>
        <v>18</v>
      </c>
    </row>
    <row r="16" spans="1:9" ht="15.75" thickBot="1">
      <c r="A16" s="11">
        <v>8</v>
      </c>
      <c r="B16" t="s">
        <v>19</v>
      </c>
      <c r="C16" s="9">
        <f>LOOKUP(B16,'[1]Noms competiteurs'!$A$1:$A$101,'[1]Noms competiteurs'!$B$1:$B$101)</f>
        <v>2500</v>
      </c>
      <c r="D16" s="8">
        <v>217.87</v>
      </c>
      <c r="E16" s="10">
        <v>297.98</v>
      </c>
      <c r="F16" s="10">
        <v>515.85</v>
      </c>
      <c r="G16" s="11">
        <v>10</v>
      </c>
      <c r="H16" s="12">
        <v>15</v>
      </c>
      <c r="I16" s="12">
        <f t="shared" si="0"/>
        <v>25</v>
      </c>
    </row>
    <row r="17" spans="1:9" ht="15.75" thickBot="1">
      <c r="A17" s="11">
        <v>9</v>
      </c>
      <c r="B17" s="8" t="s">
        <v>20</v>
      </c>
      <c r="C17" s="9">
        <f>LOOKUP(B17,'[1]Noms competiteurs'!$A$1:$A$101,'[1]Noms competiteurs'!$B$1:$B$101)</f>
        <v>7000</v>
      </c>
      <c r="D17" s="8">
        <v>336.74</v>
      </c>
      <c r="E17" s="10">
        <v>296.97</v>
      </c>
      <c r="F17" s="10">
        <v>633.71</v>
      </c>
      <c r="G17" s="11">
        <v>14</v>
      </c>
      <c r="H17" s="12">
        <v>14</v>
      </c>
      <c r="I17" s="12">
        <f t="shared" si="0"/>
        <v>28</v>
      </c>
    </row>
    <row r="18" spans="1:9" ht="15.75" thickBot="1">
      <c r="A18" s="11">
        <v>10</v>
      </c>
      <c r="B18" s="8" t="s">
        <v>21</v>
      </c>
      <c r="C18" s="9">
        <f>LOOKUP(B18,'[1]Noms competiteurs'!$A$1:$A$101,'[1]Noms competiteurs'!$B$1:$B$101)</f>
        <v>2100</v>
      </c>
      <c r="D18" s="8">
        <v>110.58</v>
      </c>
      <c r="E18" s="10">
        <v>553.24</v>
      </c>
      <c r="F18" s="10">
        <v>663.82</v>
      </c>
      <c r="G18" s="11">
        <v>15</v>
      </c>
      <c r="H18" s="12">
        <v>16</v>
      </c>
      <c r="I18" s="12">
        <f t="shared" si="0"/>
        <v>31</v>
      </c>
    </row>
    <row r="19" spans="1:9" ht="15.75" thickBot="1">
      <c r="A19" s="11">
        <v>11</v>
      </c>
      <c r="B19" s="8" t="s">
        <v>22</v>
      </c>
      <c r="C19" s="9">
        <f>LOOKUP(B19,'[1]Noms competiteurs'!$A$1:$A$101,'[1]Noms competiteurs'!$B$1:$B$101)</f>
        <v>7500</v>
      </c>
      <c r="D19" s="8">
        <v>207.99</v>
      </c>
      <c r="E19" s="10">
        <v>424.04</v>
      </c>
      <c r="F19" s="10">
        <v>632.03</v>
      </c>
      <c r="G19" s="11">
        <v>13</v>
      </c>
      <c r="H19" s="12">
        <v>19</v>
      </c>
      <c r="I19" s="12">
        <f t="shared" si="0"/>
        <v>32</v>
      </c>
    </row>
    <row r="20" spans="1:9" ht="15.75" thickBot="1">
      <c r="A20" s="11">
        <v>12</v>
      </c>
      <c r="B20" s="8" t="s">
        <v>23</v>
      </c>
      <c r="C20" s="9">
        <f>LOOKUP(B20,'[1]Noms competiteurs'!$A$1:$A$101,'[1]Noms competiteurs'!$B$1:$B$101)</f>
        <v>7400</v>
      </c>
      <c r="D20" s="8">
        <v>195.51</v>
      </c>
      <c r="E20" s="10">
        <v>684.97</v>
      </c>
      <c r="F20" s="10">
        <v>880.48</v>
      </c>
      <c r="G20" s="11">
        <v>16</v>
      </c>
      <c r="H20" s="12">
        <v>17</v>
      </c>
      <c r="I20" s="12">
        <f t="shared" si="0"/>
        <v>33</v>
      </c>
    </row>
    <row r="23" spans="1:9" ht="19.5" thickBot="1">
      <c r="A23" s="19" t="s">
        <v>24</v>
      </c>
      <c r="B23" s="13"/>
      <c r="C23" s="14"/>
      <c r="D23" s="15"/>
      <c r="E23" s="15"/>
      <c r="F23" s="15"/>
      <c r="G23" s="14"/>
      <c r="H23" s="14"/>
      <c r="I23" s="14"/>
    </row>
    <row r="24" spans="1:9" ht="15.75" thickBot="1">
      <c r="A24" s="7" t="s">
        <v>3</v>
      </c>
      <c r="B24" s="7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I24" s="7" t="s">
        <v>11</v>
      </c>
    </row>
    <row r="25" spans="1:9" ht="15.75" thickBot="1">
      <c r="A25" s="11">
        <v>1</v>
      </c>
      <c r="B25" s="16" t="s">
        <v>25</v>
      </c>
      <c r="C25" s="9">
        <f>LOOKUP(B25,'[1]Noms competiteurs'!$D$1:$D$101,'[1]Noms competiteurs'!$E$1:$E$101)</f>
        <v>3900</v>
      </c>
      <c r="D25" s="12">
        <v>71.24</v>
      </c>
      <c r="E25" s="12">
        <v>144.35</v>
      </c>
      <c r="F25" s="12">
        <v>215.58999999999997</v>
      </c>
      <c r="G25" s="11">
        <v>4</v>
      </c>
      <c r="H25" s="12">
        <v>1</v>
      </c>
      <c r="I25" s="12">
        <f aca="true" t="shared" si="1" ref="I25:I51">SUM(G25:H25)</f>
        <v>5</v>
      </c>
    </row>
    <row r="26" spans="1:9" ht="15.75" thickBot="1">
      <c r="A26" s="11">
        <v>2</v>
      </c>
      <c r="B26" s="16" t="s">
        <v>26</v>
      </c>
      <c r="C26" s="9">
        <f>LOOKUP(B26,'[1]Noms competiteurs'!$D$1:$D$101,'[1]Noms competiteurs'!$E$1:$E$101)</f>
        <v>6900</v>
      </c>
      <c r="D26" s="12">
        <v>0</v>
      </c>
      <c r="E26" s="12">
        <v>0</v>
      </c>
      <c r="F26" s="12">
        <v>0</v>
      </c>
      <c r="G26" s="11">
        <v>1</v>
      </c>
      <c r="H26" s="12">
        <v>8</v>
      </c>
      <c r="I26" s="12">
        <f t="shared" si="1"/>
        <v>9</v>
      </c>
    </row>
    <row r="27" spans="1:9" ht="15.75" thickBot="1">
      <c r="A27" s="11">
        <v>3</v>
      </c>
      <c r="B27" s="16" t="s">
        <v>27</v>
      </c>
      <c r="C27" s="9">
        <f>LOOKUP(B27,'[1]Noms competiteurs'!$D$1:$D$101,'[1]Noms competiteurs'!$E$1:$E$101)</f>
        <v>2500</v>
      </c>
      <c r="D27" s="12">
        <v>117.64</v>
      </c>
      <c r="E27" s="12">
        <v>175.06</v>
      </c>
      <c r="F27" s="12">
        <v>292.7</v>
      </c>
      <c r="G27" s="11">
        <v>7</v>
      </c>
      <c r="H27" s="12">
        <v>5</v>
      </c>
      <c r="I27" s="12">
        <f t="shared" si="1"/>
        <v>12</v>
      </c>
    </row>
    <row r="28" spans="1:9" ht="15.75" thickBot="1">
      <c r="A28" s="11">
        <v>4</v>
      </c>
      <c r="B28" s="16" t="s">
        <v>28</v>
      </c>
      <c r="C28" s="9">
        <f>LOOKUP(B28,'[1]Noms competiteurs'!$D$1:$D$101,'[1]Noms competiteurs'!$E$1:$E$101)</f>
        <v>9908</v>
      </c>
      <c r="D28" s="12">
        <v>85.48</v>
      </c>
      <c r="E28" s="12">
        <v>115.94</v>
      </c>
      <c r="F28" s="12">
        <v>201.42000000000002</v>
      </c>
      <c r="G28" s="11">
        <v>2</v>
      </c>
      <c r="H28" s="12">
        <v>12</v>
      </c>
      <c r="I28" s="12">
        <f t="shared" si="1"/>
        <v>14</v>
      </c>
    </row>
    <row r="29" spans="1:9" ht="15.75" thickBot="1">
      <c r="A29" s="11">
        <v>5</v>
      </c>
      <c r="B29" s="16" t="s">
        <v>29</v>
      </c>
      <c r="C29" s="9">
        <f>LOOKUP(B29,'[1]Noms competiteurs'!$D$1:$D$101,'[1]Noms competiteurs'!$E$1:$E$101)</f>
        <v>7401</v>
      </c>
      <c r="D29" s="12">
        <v>90.32</v>
      </c>
      <c r="E29" s="12">
        <v>159.59</v>
      </c>
      <c r="F29" s="12">
        <v>249.91</v>
      </c>
      <c r="G29" s="11">
        <v>6</v>
      </c>
      <c r="H29" s="12">
        <v>10</v>
      </c>
      <c r="I29" s="12">
        <f t="shared" si="1"/>
        <v>16</v>
      </c>
    </row>
    <row r="30" spans="1:9" ht="15.75" thickBot="1">
      <c r="A30" s="11">
        <v>6</v>
      </c>
      <c r="B30" s="16" t="s">
        <v>30</v>
      </c>
      <c r="C30" s="9">
        <f>LOOKUP(B30,'[1]Noms competiteurs'!$D$1:$D$101,'[1]Noms competiteurs'!$E$1:$E$101)</f>
        <v>1400</v>
      </c>
      <c r="D30" s="12">
        <v>160.77</v>
      </c>
      <c r="E30" s="12">
        <v>176.43</v>
      </c>
      <c r="F30" s="12">
        <v>337.20000000000005</v>
      </c>
      <c r="G30" s="11">
        <v>10</v>
      </c>
      <c r="H30" s="12">
        <v>11</v>
      </c>
      <c r="I30" s="12">
        <f t="shared" si="1"/>
        <v>21</v>
      </c>
    </row>
    <row r="31" spans="1:9" ht="15.75" thickBot="1">
      <c r="A31" s="11">
        <v>7</v>
      </c>
      <c r="B31" s="16" t="s">
        <v>31</v>
      </c>
      <c r="C31" s="9">
        <f>LOOKUP(B31,'[1]Noms competiteurs'!$D$1:$D$101,'[1]Noms competiteurs'!$E$1:$E$101)</f>
        <v>3100</v>
      </c>
      <c r="D31" s="12">
        <v>77.25</v>
      </c>
      <c r="E31" s="12">
        <v>134.96</v>
      </c>
      <c r="F31" s="12">
        <v>212.21</v>
      </c>
      <c r="G31" s="11">
        <v>3</v>
      </c>
      <c r="H31" s="12">
        <v>21</v>
      </c>
      <c r="I31" s="12">
        <f t="shared" si="1"/>
        <v>24</v>
      </c>
    </row>
    <row r="32" spans="1:9" ht="15.75" thickBot="1">
      <c r="A32" s="11">
        <v>8</v>
      </c>
      <c r="B32" s="16" t="s">
        <v>32</v>
      </c>
      <c r="C32" s="9">
        <f>LOOKUP(B32,'[1]Noms competiteurs'!$D$1:$D$101,'[1]Noms competiteurs'!$E$1:$E$101)</f>
        <v>9908</v>
      </c>
      <c r="D32" s="12">
        <v>131.1</v>
      </c>
      <c r="E32" s="12">
        <v>561.72</v>
      </c>
      <c r="F32" s="12">
        <v>692.82</v>
      </c>
      <c r="G32" s="11">
        <v>22</v>
      </c>
      <c r="H32" s="12">
        <v>3</v>
      </c>
      <c r="I32" s="12">
        <f t="shared" si="1"/>
        <v>25</v>
      </c>
    </row>
    <row r="33" spans="1:9" ht="15.75" thickBot="1">
      <c r="A33" s="11">
        <v>9</v>
      </c>
      <c r="B33" s="16" t="s">
        <v>33</v>
      </c>
      <c r="C33" s="9">
        <f>LOOKUP(B33,'[1]Noms competiteurs'!$D$1:$D$101,'[1]Noms competiteurs'!$E$1:$E$101)</f>
        <v>7401</v>
      </c>
      <c r="D33" s="12">
        <v>135.15</v>
      </c>
      <c r="E33" s="12">
        <v>182.16</v>
      </c>
      <c r="F33" s="12">
        <v>317.31</v>
      </c>
      <c r="G33" s="11">
        <v>9</v>
      </c>
      <c r="H33" s="12">
        <v>16</v>
      </c>
      <c r="I33" s="12">
        <f t="shared" si="1"/>
        <v>25</v>
      </c>
    </row>
    <row r="34" spans="1:9" ht="15.75" thickBot="1">
      <c r="A34" s="11">
        <v>10</v>
      </c>
      <c r="B34" s="16" t="s">
        <v>34</v>
      </c>
      <c r="C34" s="9">
        <f>LOOKUP(B34,'[1]Noms competiteurs'!$D$1:$D$101,'[1]Noms competiteurs'!$E$1:$E$101)</f>
        <v>6401</v>
      </c>
      <c r="D34" s="12">
        <v>209.14</v>
      </c>
      <c r="E34" s="12">
        <v>352.52</v>
      </c>
      <c r="F34" s="12">
        <v>561.66</v>
      </c>
      <c r="G34" s="11">
        <v>17</v>
      </c>
      <c r="H34" s="12">
        <v>9</v>
      </c>
      <c r="I34" s="12">
        <f t="shared" si="1"/>
        <v>26</v>
      </c>
    </row>
    <row r="35" spans="1:9" ht="15">
      <c r="A35" s="11">
        <v>11</v>
      </c>
      <c r="B35" s="16" t="s">
        <v>35</v>
      </c>
      <c r="C35" s="9">
        <f>LOOKUP(B35,'[1]Noms competiteurs'!$D$1:$D$101,'[1]Noms competiteurs'!$E$1:$E$101)</f>
        <v>7500</v>
      </c>
      <c r="D35" s="12">
        <v>252.14</v>
      </c>
      <c r="E35" s="12">
        <v>482.9</v>
      </c>
      <c r="F35" s="12">
        <v>735.04</v>
      </c>
      <c r="G35" s="11">
        <v>23</v>
      </c>
      <c r="H35" s="12">
        <v>4</v>
      </c>
      <c r="I35" s="12">
        <f t="shared" si="1"/>
        <v>27</v>
      </c>
    </row>
    <row r="36" spans="1:9" ht="15.75" thickBot="1">
      <c r="A36" s="11">
        <v>12</v>
      </c>
      <c r="B36" s="16" t="s">
        <v>36</v>
      </c>
      <c r="C36" s="9">
        <f>LOOKUP(B36,'[1]Noms competiteurs'!$D$1:$D$101,'[1]Noms competiteurs'!$E$1:$E$101)</f>
        <v>6401</v>
      </c>
      <c r="D36" s="12">
        <v>141.82</v>
      </c>
      <c r="E36" s="12">
        <v>264.88</v>
      </c>
      <c r="F36" s="12">
        <v>406.7</v>
      </c>
      <c r="G36" s="11">
        <v>12</v>
      </c>
      <c r="H36" s="12">
        <v>15</v>
      </c>
      <c r="I36" s="12">
        <f t="shared" si="1"/>
        <v>27</v>
      </c>
    </row>
    <row r="37" spans="1:9" ht="15.75" thickBot="1">
      <c r="A37" s="11">
        <v>13</v>
      </c>
      <c r="B37" s="16" t="s">
        <v>37</v>
      </c>
      <c r="C37" s="9">
        <f>LOOKUP(B37,'[1]Noms competiteurs'!$D$1:$D$101,'[1]Noms competiteurs'!$E$1:$E$101)</f>
        <v>7000</v>
      </c>
      <c r="D37" s="12">
        <v>320.63</v>
      </c>
      <c r="E37" s="12">
        <v>427.33</v>
      </c>
      <c r="F37" s="12">
        <v>747.96</v>
      </c>
      <c r="G37" s="11">
        <v>24</v>
      </c>
      <c r="H37" s="12">
        <v>7</v>
      </c>
      <c r="I37" s="12">
        <f t="shared" si="1"/>
        <v>31</v>
      </c>
    </row>
    <row r="38" spans="1:9" ht="15.75" thickBot="1">
      <c r="A38" s="11">
        <v>14</v>
      </c>
      <c r="B38" s="16" t="s">
        <v>38</v>
      </c>
      <c r="C38" s="9">
        <f>LOOKUP(B38,'[1]Noms competiteurs'!$D$1:$D$101,'[1]Noms competiteurs'!$E$1:$E$101)</f>
        <v>7400</v>
      </c>
      <c r="D38" s="12">
        <v>171.23</v>
      </c>
      <c r="E38" s="12">
        <v>285.27</v>
      </c>
      <c r="F38" s="12">
        <v>456.5</v>
      </c>
      <c r="G38" s="11">
        <v>14</v>
      </c>
      <c r="H38" s="12">
        <v>18</v>
      </c>
      <c r="I38" s="12">
        <f t="shared" si="1"/>
        <v>32</v>
      </c>
    </row>
    <row r="39" spans="1:9" ht="15.75" thickBot="1">
      <c r="A39" s="11">
        <v>15</v>
      </c>
      <c r="B39" s="16" t="s">
        <v>39</v>
      </c>
      <c r="C39" s="9">
        <f>LOOKUP(B39,'[1]Noms competiteurs'!$D$1:$D$101,'[1]Noms competiteurs'!$E$1:$E$101)</f>
        <v>6900</v>
      </c>
      <c r="D39" s="12">
        <v>89.67</v>
      </c>
      <c r="E39" s="12">
        <v>253.42</v>
      </c>
      <c r="F39" s="12">
        <v>343.09</v>
      </c>
      <c r="G39" s="11">
        <v>11</v>
      </c>
      <c r="H39" s="12">
        <v>25</v>
      </c>
      <c r="I39" s="12">
        <f t="shared" si="1"/>
        <v>36</v>
      </c>
    </row>
    <row r="40" spans="1:9" ht="15.75" thickBot="1">
      <c r="A40" s="11">
        <v>16</v>
      </c>
      <c r="B40" s="16" t="s">
        <v>40</v>
      </c>
      <c r="C40" s="9">
        <f>LOOKUP(B40,'[1]Noms competiteurs'!$D$1:$D$101,'[1]Noms competiteurs'!$E$1:$E$101)</f>
        <v>3400</v>
      </c>
      <c r="D40" s="12">
        <v>40.78</v>
      </c>
      <c r="E40" s="12">
        <v>454.6</v>
      </c>
      <c r="F40" s="12">
        <v>495.38</v>
      </c>
      <c r="G40" s="11">
        <v>16</v>
      </c>
      <c r="H40" s="12">
        <v>20</v>
      </c>
      <c r="I40" s="12">
        <f t="shared" si="1"/>
        <v>36</v>
      </c>
    </row>
    <row r="41" spans="1:9" ht="15.75" thickBot="1">
      <c r="A41" s="11">
        <v>17</v>
      </c>
      <c r="B41" s="16" t="s">
        <v>41</v>
      </c>
      <c r="C41" s="9">
        <f>LOOKUP(B41,'[1]Noms competiteurs'!$D$1:$D$101,'[1]Noms competiteurs'!$E$1:$E$101)</f>
        <v>2500</v>
      </c>
      <c r="D41" s="12">
        <v>270.83</v>
      </c>
      <c r="E41" s="12">
        <v>419.43</v>
      </c>
      <c r="F41" s="12">
        <v>690.26</v>
      </c>
      <c r="G41" s="11">
        <v>21</v>
      </c>
      <c r="H41" s="12">
        <v>17</v>
      </c>
      <c r="I41" s="12">
        <f t="shared" si="1"/>
        <v>38</v>
      </c>
    </row>
    <row r="42" spans="1:9" ht="15.75" thickBot="1">
      <c r="A42" s="11">
        <v>18</v>
      </c>
      <c r="B42" s="16" t="s">
        <v>42</v>
      </c>
      <c r="C42" s="9">
        <f>LOOKUP(B42,'[1]Noms competiteurs'!$D$1:$D$101,'[1]Noms competiteurs'!$E$1:$E$101)</f>
        <v>7000</v>
      </c>
      <c r="D42" s="12">
        <v>219.72</v>
      </c>
      <c r="E42" s="12">
        <v>399.38</v>
      </c>
      <c r="F42" s="12">
        <v>619.1</v>
      </c>
      <c r="G42" s="11">
        <v>19</v>
      </c>
      <c r="H42" s="12">
        <v>19</v>
      </c>
      <c r="I42" s="12">
        <f t="shared" si="1"/>
        <v>38</v>
      </c>
    </row>
    <row r="43" spans="1:9" ht="15.75" thickBot="1">
      <c r="A43" s="11">
        <v>19</v>
      </c>
      <c r="B43" s="16" t="s">
        <v>43</v>
      </c>
      <c r="C43" s="9">
        <f>LOOKUP(B43,'[1]Noms competiteurs'!$D$1:$D$101,'[1]Noms competiteurs'!$E$1:$E$101)</f>
        <v>3900</v>
      </c>
      <c r="D43" s="12">
        <v>413.05</v>
      </c>
      <c r="E43" s="12">
        <v>516.01</v>
      </c>
      <c r="F43" s="12">
        <v>929.06</v>
      </c>
      <c r="G43" s="11">
        <v>29</v>
      </c>
      <c r="H43" s="12">
        <v>13</v>
      </c>
      <c r="I43" s="12">
        <f t="shared" si="1"/>
        <v>42</v>
      </c>
    </row>
    <row r="44" spans="1:9" ht="15.75" thickBot="1">
      <c r="A44" s="11">
        <v>20</v>
      </c>
      <c r="B44" s="16" t="s">
        <v>44</v>
      </c>
      <c r="C44" s="9">
        <f>LOOKUP(B44,'[1]Noms competiteurs'!$D$1:$D$101,'[1]Noms competiteurs'!$E$1:$E$101)</f>
        <v>6900</v>
      </c>
      <c r="D44" s="12">
        <v>156.46</v>
      </c>
      <c r="E44" s="12">
        <v>323.88</v>
      </c>
      <c r="F44" s="12">
        <v>480.34000000000003</v>
      </c>
      <c r="G44" s="11">
        <v>15</v>
      </c>
      <c r="H44" s="12">
        <v>28</v>
      </c>
      <c r="I44" s="12">
        <f t="shared" si="1"/>
        <v>43</v>
      </c>
    </row>
    <row r="45" spans="1:9" ht="15.75" thickBot="1">
      <c r="A45" s="11">
        <v>21</v>
      </c>
      <c r="B45" s="16" t="s">
        <v>45</v>
      </c>
      <c r="C45" s="9">
        <f>LOOKUP(B45,'[1]Noms competiteurs'!$D$1:$D$101,'[1]Noms competiteurs'!$E$1:$E$101)</f>
        <v>4200</v>
      </c>
      <c r="D45" s="12">
        <v>425.2</v>
      </c>
      <c r="E45" s="12">
        <v>616.14</v>
      </c>
      <c r="F45" s="12">
        <v>1041.34</v>
      </c>
      <c r="G45" s="11">
        <v>31</v>
      </c>
      <c r="H45" s="12">
        <v>23</v>
      </c>
      <c r="I45" s="12">
        <f t="shared" si="1"/>
        <v>54</v>
      </c>
    </row>
    <row r="46" spans="1:9" ht="15.75" thickBot="1">
      <c r="A46" s="11">
        <v>22</v>
      </c>
      <c r="B46" s="16" t="s">
        <v>46</v>
      </c>
      <c r="C46" s="9">
        <f>LOOKUP(B46,'[1]Noms competiteurs'!$D$1:$D$101,'[1]Noms competiteurs'!$E$1:$E$101)</f>
        <v>2500</v>
      </c>
      <c r="D46" s="12">
        <v>485.46</v>
      </c>
      <c r="E46" s="12">
        <v>664.03</v>
      </c>
      <c r="F46" s="12">
        <v>1149.49</v>
      </c>
      <c r="G46" s="11">
        <v>33</v>
      </c>
      <c r="H46" s="12">
        <v>22</v>
      </c>
      <c r="I46" s="12">
        <f t="shared" si="1"/>
        <v>55</v>
      </c>
    </row>
    <row r="47" spans="1:9" ht="15.75" thickBot="1">
      <c r="A47" s="11">
        <v>23</v>
      </c>
      <c r="B47" s="16" t="s">
        <v>47</v>
      </c>
      <c r="C47" s="9">
        <f>LOOKUP(B47,'[1]Noms competiteurs'!$D$1:$D$101,'[1]Noms competiteurs'!$E$1:$E$101)</f>
        <v>800</v>
      </c>
      <c r="D47" s="12">
        <v>176.07</v>
      </c>
      <c r="E47" s="12">
        <v>707.45</v>
      </c>
      <c r="F47" s="12">
        <v>883.52</v>
      </c>
      <c r="G47" s="11">
        <v>26</v>
      </c>
      <c r="H47" s="12">
        <v>29</v>
      </c>
      <c r="I47" s="12">
        <f t="shared" si="1"/>
        <v>55</v>
      </c>
    </row>
    <row r="48" spans="1:9" ht="15.75" thickBot="1">
      <c r="A48" s="11">
        <v>24</v>
      </c>
      <c r="B48" s="16" t="s">
        <v>48</v>
      </c>
      <c r="C48" s="9">
        <f>LOOKUP(B48,'[1]Noms competiteurs'!$D$1:$D$101,'[1]Noms competiteurs'!$E$1:$E$101)</f>
        <v>6401</v>
      </c>
      <c r="D48" s="12">
        <v>343.38</v>
      </c>
      <c r="E48" s="12">
        <v>504.32</v>
      </c>
      <c r="F48" s="12">
        <v>847.7</v>
      </c>
      <c r="G48" s="11">
        <v>25</v>
      </c>
      <c r="H48" s="12">
        <v>32</v>
      </c>
      <c r="I48" s="12">
        <f t="shared" si="1"/>
        <v>57</v>
      </c>
    </row>
    <row r="49" spans="1:9" ht="15.75" thickBot="1">
      <c r="A49" s="11">
        <v>25</v>
      </c>
      <c r="B49" s="16" t="s">
        <v>49</v>
      </c>
      <c r="C49" s="9">
        <f>LOOKUP(B49,'[1]Noms competiteurs'!$D$1:$D$101,'[1]Noms competiteurs'!$E$1:$E$101)</f>
        <v>3400</v>
      </c>
      <c r="D49" s="12">
        <v>258.94</v>
      </c>
      <c r="E49" s="12">
        <v>702.64</v>
      </c>
      <c r="F49" s="12">
        <v>961.5799999999999</v>
      </c>
      <c r="G49" s="11">
        <v>30</v>
      </c>
      <c r="H49" s="12">
        <v>30</v>
      </c>
      <c r="I49" s="12">
        <f t="shared" si="1"/>
        <v>60</v>
      </c>
    </row>
    <row r="50" spans="1:9" ht="15.75" thickBot="1">
      <c r="A50" s="11">
        <v>26</v>
      </c>
      <c r="B50" s="16" t="s">
        <v>50</v>
      </c>
      <c r="C50" s="9">
        <f>LOOKUP(B50,'[1]Noms competiteurs'!$D$1:$D$101,'[1]Noms competiteurs'!$E$1:$E$101)</f>
        <v>7500</v>
      </c>
      <c r="D50" s="12">
        <v>568.72</v>
      </c>
      <c r="E50" s="12">
        <v>957.32</v>
      </c>
      <c r="F50" s="12">
        <v>1526.04</v>
      </c>
      <c r="G50" s="11">
        <v>38</v>
      </c>
      <c r="H50" s="12">
        <v>24</v>
      </c>
      <c r="I50" s="12">
        <f t="shared" si="1"/>
        <v>62</v>
      </c>
    </row>
    <row r="51" spans="1:9" ht="15.75" thickBot="1">
      <c r="A51" s="11">
        <v>27</v>
      </c>
      <c r="B51" s="16" t="s">
        <v>51</v>
      </c>
      <c r="C51" s="9">
        <f>LOOKUP(B51,'[1]Noms competiteurs'!$D$1:$D$101,'[1]Noms competiteurs'!$E$1:$E$101)</f>
        <v>6200</v>
      </c>
      <c r="D51" s="12">
        <v>492.65</v>
      </c>
      <c r="E51" s="12">
        <v>799.9</v>
      </c>
      <c r="F51" s="12">
        <v>1292.55</v>
      </c>
      <c r="G51" s="11">
        <v>36</v>
      </c>
      <c r="H51" s="12">
        <v>27</v>
      </c>
      <c r="I51" s="12">
        <f t="shared" si="1"/>
        <v>63</v>
      </c>
    </row>
  </sheetData>
  <mergeCells count="2">
    <mergeCell ref="A4:I4"/>
    <mergeCell ref="A5:I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Finances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JARRY Denis</dc:creator>
  <cp:keywords/>
  <dc:description/>
  <cp:lastModifiedBy>JARRY Denis</cp:lastModifiedBy>
  <cp:lastPrinted>2024-01-11T05:48:51Z</cp:lastPrinted>
  <dcterms:created xsi:type="dcterms:W3CDTF">2024-01-11T05:47:26Z</dcterms:created>
  <dcterms:modified xsi:type="dcterms:W3CDTF">2024-01-11T05:50:07Z</dcterms:modified>
  <cp:category/>
  <cp:version/>
  <cp:contentType/>
  <cp:contentStatus/>
</cp:coreProperties>
</file>